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<sst xmlns="http://schemas.openxmlformats.org/spreadsheetml/2006/main" count="256" uniqueCount="213">
  <si>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</si>
  <si>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</si>
  <si>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</si>
  <si>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</si>
  <si>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</si>
  <si>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</si>
  <si>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</si>
  <si>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</si>
  <si>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</si>
  <si>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</si>
  <si>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</si>
  <si>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</si>
  <si>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</si>
  <si>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</si>
  <si>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</si>
  <si>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</si>
  <si>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</si>
  <si>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</si>
  <si>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</si>
  <si>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</si>
  <si>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</si>
  <si>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</si>
  <si>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</si>
  <si>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</si>
  <si>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</si>
  <si>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</si>
  <si>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</si>
  <si>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</si>
  <si>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</si>
  <si>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</si>
  <si>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</si>
  <si>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</si>
  <si>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</si>
  <si>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</si>
  <si>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</si>
  <si>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</si>
  <si>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</si>
  <si>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</si>
  <si>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</si>
  <si>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</si>
  <si>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</si>
  <si>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</si>
  <si>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</si>
  <si>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</si>
  <si>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</si>
  <si>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</si>
  <si>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</si>
  <si>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</si>
  <si>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</si>
  <si>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</si>
  <si>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</si>
  <si>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</si>
  <si>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</si>
  <si>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</si>
  <si>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</si>
  <si>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</si>
  <si>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</si>
  <si>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</si>
  <si>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</si>
  <si>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</si>
  <si>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</si>
  <si>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</si>
  <si>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</si>
  <si>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</si>
  <si>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</si>
  <si>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</si>
  <si>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</si>
  <si>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</si>
  <si>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</si>
  <si>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</si>
  <si>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</si>
  <si>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</si>
  <si>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</si>
  <si>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</si>
  <si>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</si>
  <si>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</si>
  <si>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</si>
  <si>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</si>
  <si>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</si>
  <si>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</si>
  <si>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</si>
  <si>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</si>
  <si>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</si>
  <si>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</si>
  <si>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</si>
  <si>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</si>
  <si>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</si>
  <si>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</si>
  <si>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</si>
  <si>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</si>
  <si>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</si>
  <si>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</si>
  <si>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</si>
  <si>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</si>
  <si>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</si>
  <si>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</si>
  <si>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</si>
  <si>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</si>
  <si>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</si>
  <si>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</si>
  <si>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</si>
  <si>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</si>
  <si>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</si>
  <si>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</si>
  <si>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</si>
  <si>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</si>
  <si>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</si>
  <si>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</si>
  <si>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</si>
  <si>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</si>
  <si>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</si>
  <si>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</si>
  <si>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</si>
  <si>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</si>
  <si>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</si>
  <si>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</si>
  <si>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</si>
  <si>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</si>
  <si>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</si>
  <si>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</si>
  <si>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</si>
  <si>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</si>
  <si>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</si>
  <si>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</si>
  <si>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</si>
  <si>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</si>
  <si>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</si>
  <si>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</si>
  <si>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</si>
  <si>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</si>
  <si>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</si>
  <si>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</si>
  <si>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</si>
  <si>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</si>
  <si>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</si>
  <si>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</si>
  <si>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</si>
  <si>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</si>
  <si>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</si>
  <si>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</si>
  <si>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</si>
  <si>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</si>
  <si>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</si>
  <si>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</si>
  <si>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</si>
  <si>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</si>
  <si>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</si>
  <si>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</si>
  <si>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</si>
  <si>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</si>
  <si>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</si>
  <si>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</si>
  <si>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</si>
  <si>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</si>
  <si>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</si>
  <si>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</si>
  <si>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</si>
  <si>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</si>
  <si>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</si>
  <si>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</si>
  <si>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</si>
  <si>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</si>
  <si>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</si>
  <si>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</si>
  <si>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</si>
  <si>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</si>
  <si>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</si>
  <si>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</si>
  <si>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</si>
  <si>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</si>
  <si>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</si>
  <si>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</si>
  <si>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</si>
  <si>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</si>
  <si>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</si>
  <si>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</si>
  <si>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</si>
  <si>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</si>
  <si>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</si>
  <si>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</si>
  <si>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</si>
  <si>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</si>
  <si>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</si>
  <si>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</si>
  <si>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</si>
  <si>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</si>
  <si>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</si>
  <si>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</si>
  <si>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</si>
  <si>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</si>
  <si>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</si>
  <si>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</si>
  <si>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</si>
  <si>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</si>
  <si>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</si>
  <si>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</si>
  <si>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</si>
  <si>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</si>
  <si>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</si>
  <si>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</si>
  <si>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</si>
  <si>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</si>
  <si>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</si>
  <si>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</si>
  <si>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</si>
  <si>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</si>
  <si>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</si>
  <si>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</si>
  <si>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</si>
  <si>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</si>
  <si>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</si>
  <si>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</si>
  <si>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Шишлянникова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</si>
</sst>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627.2</v>
      </c>
      <c r="D7" s="103">
        <v>0</v>
      </c>
      <c r="E7" s="103">
        <f>C7+D7</f>
        <v>627.2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71651.32800000001</v>
      </c>
      <c r="I8" s="16">
        <f>E7*I7*12</f>
        <v>20170.752</v>
      </c>
      <c r="J8" s="16">
        <f>E7*J7*12</f>
        <v>16708.608000000004</v>
      </c>
      <c r="K8" s="16">
        <f>E7*K7*12</f>
        <v>0</v>
      </c>
      <c r="L8" s="16">
        <f>E7*L7*12</f>
        <v>3085.8239999999996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2408.4480000000003</v>
      </c>
      <c r="Q8" s="16">
        <f>E7*Q7*12</f>
        <v>29277.696000000004</v>
      </c>
      <c r="R8" s="104">
        <f>SUM(S8:T8)</f>
        <v>89714.68800000001</v>
      </c>
      <c r="S8" s="16">
        <f>E7*S7*12</f>
        <v>41094.144</v>
      </c>
      <c r="T8" s="16">
        <f>E7*T7*12</f>
        <v>48620.54400000001</v>
      </c>
      <c r="U8" s="20">
        <f>E7*U7*12</f>
        <v>2709.504</v>
      </c>
      <c r="V8" s="17">
        <f>H8+R8+U8</f>
        <v>164075.52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